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3\Для размещения на сайте\ХПВ\"/>
    </mc:Choice>
  </mc:AlternateContent>
  <bookViews>
    <workbookView xWindow="0" yWindow="0" windowWidth="28800" windowHeight="11700"/>
  </bookViews>
  <sheets>
    <sheet name="тек.ремонт" sheetId="1" r:id="rId1"/>
  </sheets>
  <externalReferences>
    <externalReference r:id="rId2"/>
  </externalReferences>
  <definedNames>
    <definedName name="_xlnm.Print_Area" localSheetId="0">тек.ремонт!$A$1:$G$16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8" i="1" s="1"/>
  <c r="E39" i="1" s="1"/>
  <c r="D37" i="1"/>
  <c r="D38" i="1" s="1"/>
  <c r="C37" i="1"/>
  <c r="C38" i="1" s="1"/>
  <c r="C39" i="1" s="1"/>
  <c r="F29" i="1"/>
  <c r="F36" i="1" s="1"/>
  <c r="F37" i="1" s="1"/>
  <c r="F38" i="1" s="1"/>
  <c r="F39" i="1" s="1"/>
  <c r="F40" i="1" s="1"/>
  <c r="F41" i="1" s="1"/>
  <c r="E29" i="1"/>
  <c r="D29" i="1"/>
  <c r="C29" i="1"/>
  <c r="E13" i="1"/>
  <c r="D13" i="1"/>
  <c r="C13" i="1"/>
  <c r="F12" i="1"/>
  <c r="F11" i="1"/>
  <c r="F10" i="1"/>
  <c r="F13" i="1" l="1"/>
  <c r="D39" i="1"/>
</calcChain>
</file>

<file path=xl/sharedStrings.xml><?xml version="1.0" encoding="utf-8"?>
<sst xmlns="http://schemas.openxmlformats.org/spreadsheetml/2006/main" count="74" uniqueCount="41">
  <si>
    <t>АО "РУСАЛ Урал"</t>
  </si>
  <si>
    <t xml:space="preserve">Приложение № </t>
  </si>
  <si>
    <t>"РУСАЛ Краснотурьинск"</t>
  </si>
  <si>
    <t>в себестоимости холодной воды</t>
  </si>
  <si>
    <t>2022 год</t>
  </si>
  <si>
    <t>Наименование работ</t>
  </si>
  <si>
    <t>Срок выполнения работ</t>
  </si>
  <si>
    <t>Стоимость работ по смете, тыс. руб.</t>
  </si>
  <si>
    <t>Подтверждающие документы</t>
  </si>
  <si>
    <t>капитальный ремонт</t>
  </si>
  <si>
    <t>текущий ремонт (сервисное обслуживание)</t>
  </si>
  <si>
    <t>Хозяйственный способ</t>
  </si>
  <si>
    <t>Подрядный способ</t>
  </si>
  <si>
    <t>Текущий ремонт оборудования системы водоснабжения холодной водой (услуга  ООО "РУС-Инжиниринг")</t>
  </si>
  <si>
    <t>январь-декабрь 2022</t>
  </si>
  <si>
    <r>
      <t xml:space="preserve"> Договор № ИсоКТ-Дог2021--0343 (с ПР и ПСР) от 28.12.2021     Договор № ИсоКТ-Дог2021/0341 от 30.12.2021;      Акты на выполненные работы за 2022 г. </t>
    </r>
    <r>
      <rPr>
        <u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 ООО "ТЕХНОЭКСПЕРТ" Дог.оказания услуг № ИсоКТ-Дог.2022/0207 от 16.06.2022 г.(Т/3С-50) Акты на выполненные работы.</t>
    </r>
  </si>
  <si>
    <t>Текущий ремонт строительных конструкций здания  станции осветления (ООО "ТЕХНОЭКСПЕРТ")</t>
  </si>
  <si>
    <t>сентябрь       2022</t>
  </si>
  <si>
    <t>ТО зданий и сооружений (услуга  ООО "РУС-Инжиниринг")</t>
  </si>
  <si>
    <t>июнь          2022</t>
  </si>
  <si>
    <t xml:space="preserve">ИТОГО </t>
  </si>
  <si>
    <t>2023 год</t>
  </si>
  <si>
    <t>Финансовый директор</t>
  </si>
  <si>
    <t xml:space="preserve"> </t>
  </si>
  <si>
    <t>2018 год</t>
  </si>
  <si>
    <t>текущий ремонт (техническое обслуживание)</t>
  </si>
  <si>
    <t>Техническое обслуживание оборудования системы водоснабжения холодной водой (услуга ООО "РУС-Инжиниринг")</t>
  </si>
  <si>
    <t>январь-декабрь 2018</t>
  </si>
  <si>
    <t>Копия договора -подряда № 8010Т1044 от 07.12.2017 с приложениями, копии справок и актов на выполненные рабоыт по ТР оборудования и выгрузки из системы R3 по фактически отнесённым затрам на хоз.питьевую  воду за 1 квартал 2017 год.</t>
  </si>
  <si>
    <t>Экспертизы</t>
  </si>
  <si>
    <t>Согласно мероприятий промэкспертизы</t>
  </si>
  <si>
    <t>2019 год</t>
  </si>
  <si>
    <t>январь-декабрь 2019</t>
  </si>
  <si>
    <t>Индексация фактических затрат за 2017 год  на 3,7 %</t>
  </si>
  <si>
    <t>2020 год</t>
  </si>
  <si>
    <t>2021 год</t>
  </si>
  <si>
    <t>А.В. Тинарский</t>
  </si>
  <si>
    <t>Эти затраты включить в цеховые</t>
  </si>
  <si>
    <t>Лицензирование хлораторов (разработка паспортов ИДЦ"Феррит")</t>
  </si>
  <si>
    <t>по мероприятиям промэкспертизы</t>
  </si>
  <si>
    <t xml:space="preserve">Текущие ремонты, техническое обслуживания в 2022г.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</si>
</sst>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\ _₽_-;\-* #,##0.0\ _₽_-;_-* &quot;-&quot;?\ _₽_-;_-@_-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2FEC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B2FF97"/>
        <bgColor indexed="64"/>
      </patternFill>
    </fill>
    <fill>
      <patternFill patternType="solid">
        <fgColor rgb="FF66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3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2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17" fontId="7" fillId="0" borderId="1" xfId="0" applyNumberFormat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vertical="center" wrapText="1"/>
    </xf>
    <xf numFmtId="49" fontId="8" fillId="0" borderId="6" xfId="1" applyNumberFormat="1" applyFont="1" applyFill="1" applyBorder="1" applyAlignment="1">
      <alignment horizontal="left" vertical="center" wrapText="1"/>
    </xf>
    <xf numFmtId="164" fontId="8" fillId="0" borderId="0" xfId="1" applyFont="1" applyFill="1" applyBorder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vertical="center" wrapText="1"/>
    </xf>
    <xf numFmtId="0" fontId="11" fillId="0" borderId="0" xfId="0" applyFont="1" applyFill="1" applyAlignment="1">
      <alignment horizontal="right"/>
    </xf>
    <xf numFmtId="0" fontId="11" fillId="0" borderId="0" xfId="0" applyFont="1" applyFill="1"/>
    <xf numFmtId="0" fontId="7" fillId="0" borderId="0" xfId="0" applyFont="1" applyFill="1"/>
    <xf numFmtId="0" fontId="7" fillId="0" borderId="7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left" vertical="center" wrapText="1"/>
    </xf>
    <xf numFmtId="17" fontId="7" fillId="4" borderId="1" xfId="0" applyNumberFormat="1" applyFont="1" applyFill="1" applyBorder="1" applyAlignment="1">
      <alignment horizontal="center" vertical="center" wrapText="1"/>
    </xf>
    <xf numFmtId="164" fontId="7" fillId="4" borderId="1" xfId="1" applyFont="1" applyFill="1" applyBorder="1" applyAlignment="1">
      <alignment horizontal="center" vertical="center" wrapText="1"/>
    </xf>
    <xf numFmtId="165" fontId="7" fillId="4" borderId="1" xfId="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6" fontId="7" fillId="4" borderId="1" xfId="1" applyNumberFormat="1" applyFont="1" applyFill="1" applyBorder="1" applyAlignment="1">
      <alignment horizontal="center" vertical="center" wrapText="1"/>
    </xf>
    <xf numFmtId="164" fontId="8" fillId="5" borderId="11" xfId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5" fontId="10" fillId="4" borderId="1" xfId="1" applyNumberFormat="1" applyFont="1" applyFill="1" applyBorder="1" applyAlignment="1">
      <alignment vertical="center" wrapText="1"/>
    </xf>
    <xf numFmtId="166" fontId="10" fillId="4" borderId="1" xfId="1" applyNumberFormat="1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167" fontId="7" fillId="0" borderId="0" xfId="0" applyNumberFormat="1" applyFont="1" applyFill="1"/>
    <xf numFmtId="166" fontId="7" fillId="0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1" applyNumberFormat="1" applyFont="1" applyFill="1" applyBorder="1" applyAlignment="1">
      <alignment vertical="center" wrapText="1"/>
    </xf>
    <xf numFmtId="166" fontId="10" fillId="6" borderId="1" xfId="1" applyNumberFormat="1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0" borderId="0" xfId="0" applyFont="1"/>
    <xf numFmtId="0" fontId="7" fillId="3" borderId="6" xfId="0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vertical="center" wrapText="1"/>
    </xf>
    <xf numFmtId="0" fontId="11" fillId="0" borderId="0" xfId="0" applyFont="1" applyBorder="1"/>
    <xf numFmtId="0" fontId="7" fillId="0" borderId="0" xfId="0" applyFont="1"/>
    <xf numFmtId="0" fontId="11" fillId="7" borderId="0" xfId="0" applyFont="1" applyFill="1"/>
    <xf numFmtId="164" fontId="8" fillId="3" borderId="11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</cellXfs>
  <cellStyles count="3">
    <cellStyle name="Обычный" xfId="0" builtinId="0"/>
    <cellStyle name="Финансовый 3" xfId="1"/>
    <cellStyle name="Финансовый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1;&#1040;&#1047;\&#1055;&#1041;&#1054;\&#1054;&#1073;&#1086;&#1089;&#1085;&#1086;&#1074;&#1072;&#1085;&#1080;&#1077;%20&#1090;&#1072;&#1088;&#1080;&#1092;&#1086;&#1074;%20&#1085;&#1072;%20&#1087;&#1088;&#1086;&#1076;.%20&#1058;&#1069;&#1057;\2024\24_&#1058;&#1069;&#1057;%20&#1074;&#1086;&#1076;&#1086;&#1089;&#1085;&#1072;&#1073;&#1078;&#1077;&#1085;&#1080;&#1077;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тех.в."/>
      <sheetName val="свод. по налогам на тех.в."/>
      <sheetName val="плотина зн"/>
      <sheetName val="береговые зн"/>
      <sheetName val="баланс"/>
      <sheetName val="смета расходов"/>
      <sheetName val="расчет мат-лы"/>
      <sheetName val="сырье и материалы"/>
      <sheetName val="покупн хвс"/>
      <sheetName val="операц расходы"/>
      <sheetName val="расчет тарифа"/>
      <sheetName val="расчёт водного налога"/>
      <sheetName val="ээнергия"/>
      <sheetName val="обоснование удельника"/>
      <sheetName val="Услуги СЭС_ Факт_2022"/>
      <sheetName val="тек.ремонт"/>
      <sheetName val="R3"/>
      <sheetName val="ао"/>
      <sheetName val="неподконтр"/>
      <sheetName val="свод. по налог.на хоз.пит."/>
      <sheetName val="земельный налог 2022"/>
      <sheetName val="земельный налог 2023-20228"/>
      <sheetName val="ээнергия (2)"/>
      <sheetName val="вед. на 01.01.2023"/>
      <sheetName val="вед-ть на 01.01.2022"/>
      <sheetName val="вед-ть на 01.01.2021"/>
      <sheetName val="вед-ть на 01.01.2020"/>
      <sheetName val="Ст.осветл. R 3"/>
      <sheetName val="экономия операц р-ов (2)"/>
      <sheetName val="экономия ээнергии (2)"/>
      <sheetName val="экономия ресурсов (2)"/>
      <sheetName val="тех.вода фот"/>
      <sheetName val="фот тех. вода"/>
      <sheetName val="расчёт тех.вода"/>
      <sheetName val="факт с R3"/>
      <sheetName val="R3_ф.2018"/>
      <sheetName val="зплата"/>
      <sheetName val="ремонты Ирочка"/>
      <sheetName val="R-3 цехоуправление"/>
      <sheetName val="R-3 общецеховые"/>
      <sheetName val="зп в цеховые"/>
      <sheetName val="исходные данные(оксана)"/>
      <sheetName val="расчет выручки"/>
      <sheetName val="соц.выплаты"/>
      <sheetName val="администр.персонал соц.выпл."/>
      <sheetName val="зплата 2"/>
      <sheetName val="зплата хол.вода"/>
      <sheetName val="ао (2)"/>
      <sheetName val="тэнергия"/>
      <sheetName val="покупн тн"/>
      <sheetName val="топливо"/>
      <sheetName val="кап влож"/>
      <sheetName val="земельный налог 2013"/>
      <sheetName val="индекс кол-ва активов"/>
      <sheetName val="индексы"/>
      <sheetName val="Лист2"/>
      <sheetName val="Лист1"/>
      <sheetName val="экономия ресурсов"/>
      <sheetName val="экономия операц р-ов"/>
      <sheetName val="экономия ээнергии"/>
      <sheetName val="зп тех.вода новая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9">
          <cell r="E19">
            <v>510000</v>
          </cell>
        </row>
        <row r="20">
          <cell r="E20">
            <v>15528753.92</v>
          </cell>
        </row>
        <row r="22">
          <cell r="E22">
            <v>40923.230000000003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J49"/>
  <sheetViews>
    <sheetView tabSelected="1" workbookViewId="0">
      <selection activeCell="A16" sqref="A16:G16"/>
    </sheetView>
  </sheetViews>
  <sheetFormatPr defaultRowHeight="14.25" x14ac:dyDescent="0.2"/>
  <cols>
    <col min="1" max="1" width="31.28515625" style="64" customWidth="1"/>
    <col min="2" max="2" width="14.5703125" style="64" customWidth="1"/>
    <col min="3" max="3" width="13.85546875" style="64" customWidth="1"/>
    <col min="4" max="4" width="13.28515625" style="64" customWidth="1"/>
    <col min="5" max="5" width="13.7109375" style="64" customWidth="1"/>
    <col min="6" max="6" width="12.42578125" style="64" customWidth="1"/>
    <col min="7" max="8" width="44.28515625" style="64" customWidth="1"/>
    <col min="9" max="16384" width="9.140625" style="64"/>
  </cols>
  <sheetData>
    <row r="1" spans="1:9" s="4" customFormat="1" ht="28.5" customHeight="1" x14ac:dyDescent="0.25">
      <c r="A1" s="1" t="s">
        <v>0</v>
      </c>
      <c r="B1" s="2"/>
      <c r="C1" s="2"/>
      <c r="D1" s="2"/>
      <c r="E1" s="2"/>
      <c r="F1" s="2"/>
      <c r="G1" s="3" t="s">
        <v>1</v>
      </c>
    </row>
    <row r="2" spans="1:9" s="6" customFormat="1" ht="18" customHeight="1" x14ac:dyDescent="0.25">
      <c r="A2" s="1" t="s">
        <v>2</v>
      </c>
      <c r="B2" s="5"/>
      <c r="C2" s="5"/>
      <c r="D2" s="5"/>
      <c r="E2" s="5"/>
      <c r="F2" s="5"/>
      <c r="G2" s="5"/>
    </row>
    <row r="3" spans="1:9" s="6" customFormat="1" ht="15" customHeight="1" x14ac:dyDescent="0.25">
      <c r="A3" s="7"/>
      <c r="B3" s="5"/>
      <c r="C3" s="5"/>
      <c r="D3" s="5"/>
      <c r="E3" s="5"/>
      <c r="F3" s="5"/>
      <c r="G3" s="5"/>
    </row>
    <row r="4" spans="1:9" s="4" customFormat="1" ht="43.5" customHeight="1" x14ac:dyDescent="0.25">
      <c r="A4" s="8" t="s">
        <v>40</v>
      </c>
      <c r="B4" s="8"/>
      <c r="C4" s="8"/>
      <c r="D4" s="8"/>
      <c r="E4" s="8"/>
      <c r="F4" s="8"/>
      <c r="G4" s="8"/>
    </row>
    <row r="5" spans="1:9" s="4" customFormat="1" ht="21" customHeight="1" x14ac:dyDescent="0.25">
      <c r="A5" s="8" t="s">
        <v>3</v>
      </c>
      <c r="B5" s="8"/>
      <c r="C5" s="8"/>
      <c r="D5" s="8"/>
      <c r="E5" s="8"/>
      <c r="F5" s="8"/>
      <c r="G5" s="8"/>
    </row>
    <row r="6" spans="1:9" s="4" customFormat="1" ht="16.5" customHeight="1" x14ac:dyDescent="0.25">
      <c r="A6" s="9" t="s">
        <v>4</v>
      </c>
      <c r="B6" s="2"/>
      <c r="C6" s="2"/>
      <c r="D6" s="2"/>
      <c r="E6" s="2"/>
      <c r="F6" s="2"/>
      <c r="G6" s="2"/>
    </row>
    <row r="7" spans="1:9" s="11" customFormat="1" ht="13.5" customHeight="1" x14ac:dyDescent="0.2">
      <c r="A7" s="10" t="s">
        <v>5</v>
      </c>
      <c r="B7" s="10" t="s">
        <v>6</v>
      </c>
      <c r="C7" s="10" t="s">
        <v>7</v>
      </c>
      <c r="D7" s="10"/>
      <c r="E7" s="10"/>
      <c r="F7" s="10"/>
      <c r="G7" s="10" t="s">
        <v>8</v>
      </c>
    </row>
    <row r="8" spans="1:9" s="15" customFormat="1" ht="24" customHeight="1" x14ac:dyDescent="0.2">
      <c r="A8" s="10"/>
      <c r="B8" s="10"/>
      <c r="C8" s="12" t="s">
        <v>9</v>
      </c>
      <c r="D8" s="12"/>
      <c r="E8" s="13" t="s">
        <v>10</v>
      </c>
      <c r="F8" s="14"/>
      <c r="G8" s="10"/>
    </row>
    <row r="9" spans="1:9" s="17" customFormat="1" ht="25.5" x14ac:dyDescent="0.2">
      <c r="A9" s="10"/>
      <c r="B9" s="10"/>
      <c r="C9" s="16" t="s">
        <v>11</v>
      </c>
      <c r="D9" s="16" t="s">
        <v>12</v>
      </c>
      <c r="E9" s="16" t="s">
        <v>11</v>
      </c>
      <c r="F9" s="16" t="s">
        <v>12</v>
      </c>
      <c r="G9" s="10"/>
    </row>
    <row r="10" spans="1:9" s="17" customFormat="1" ht="57.75" customHeight="1" x14ac:dyDescent="0.2">
      <c r="A10" s="18" t="s">
        <v>13</v>
      </c>
      <c r="B10" s="19" t="s">
        <v>14</v>
      </c>
      <c r="C10" s="20">
        <v>0</v>
      </c>
      <c r="D10" s="21">
        <v>0</v>
      </c>
      <c r="E10" s="16"/>
      <c r="F10" s="22">
        <f>[1]R3!E20/1000</f>
        <v>15528.753919999999</v>
      </c>
      <c r="G10" s="23" t="s">
        <v>15</v>
      </c>
    </row>
    <row r="11" spans="1:9" s="17" customFormat="1" ht="59.25" customHeight="1" x14ac:dyDescent="0.2">
      <c r="A11" s="18" t="s">
        <v>16</v>
      </c>
      <c r="B11" s="24" t="s">
        <v>17</v>
      </c>
      <c r="C11" s="20"/>
      <c r="D11" s="21"/>
      <c r="E11" s="16"/>
      <c r="F11" s="22">
        <f>[1]R3!E19/1000</f>
        <v>510</v>
      </c>
      <c r="G11" s="25"/>
    </row>
    <row r="12" spans="1:9" s="17" customFormat="1" ht="30" customHeight="1" x14ac:dyDescent="0.2">
      <c r="A12" s="18" t="s">
        <v>18</v>
      </c>
      <c r="B12" s="24" t="s">
        <v>19</v>
      </c>
      <c r="C12" s="20"/>
      <c r="D12" s="21">
        <v>0</v>
      </c>
      <c r="E12" s="16"/>
      <c r="F12" s="22">
        <f>[1]R3!E22/1000</f>
        <v>40.923230000000004</v>
      </c>
      <c r="G12" s="25"/>
    </row>
    <row r="13" spans="1:9" s="17" customFormat="1" ht="20.25" customHeight="1" x14ac:dyDescent="0.2">
      <c r="A13" s="26" t="s">
        <v>20</v>
      </c>
      <c r="B13" s="27" t="s">
        <v>4</v>
      </c>
      <c r="C13" s="28">
        <f>+C4+C6</f>
        <v>0</v>
      </c>
      <c r="D13" s="28">
        <f>+D4+D6</f>
        <v>0</v>
      </c>
      <c r="E13" s="28">
        <f>+E4+E6</f>
        <v>0</v>
      </c>
      <c r="F13" s="28">
        <f>F10+F11+F12</f>
        <v>16079.67715</v>
      </c>
      <c r="G13" s="29"/>
    </row>
    <row r="14" spans="1:9" s="31" customFormat="1" ht="19.5" customHeight="1" x14ac:dyDescent="0.2">
      <c r="A14" s="32"/>
      <c r="B14" s="33"/>
      <c r="C14" s="34"/>
      <c r="D14" s="34"/>
      <c r="E14" s="34"/>
      <c r="F14" s="34"/>
      <c r="G14" s="32"/>
      <c r="I14" s="71"/>
    </row>
    <row r="15" spans="1:9" s="31" customFormat="1" ht="19.5" customHeight="1" x14ac:dyDescent="0.2">
      <c r="A15" s="32"/>
      <c r="B15" s="33"/>
      <c r="C15" s="34"/>
      <c r="D15" s="34"/>
      <c r="E15" s="34"/>
      <c r="F15" s="34"/>
      <c r="G15" s="32"/>
    </row>
    <row r="16" spans="1:9" s="31" customFormat="1" ht="19.5" customHeight="1" x14ac:dyDescent="0.2">
      <c r="A16" s="35"/>
      <c r="B16" s="33"/>
      <c r="C16" s="34"/>
      <c r="D16" s="34"/>
      <c r="E16" s="34"/>
      <c r="F16" s="34"/>
      <c r="G16" s="36"/>
    </row>
    <row r="17" spans="1:10" s="31" customFormat="1" ht="19.5" customHeight="1" x14ac:dyDescent="0.2">
      <c r="A17" s="32"/>
      <c r="B17" s="33"/>
      <c r="C17" s="34"/>
      <c r="D17" s="34"/>
      <c r="E17" s="34"/>
      <c r="F17" s="34"/>
      <c r="G17" s="32" t="s">
        <v>23</v>
      </c>
    </row>
    <row r="18" spans="1:10" s="31" customFormat="1" ht="19.5" customHeight="1" x14ac:dyDescent="0.2">
      <c r="A18" s="32"/>
      <c r="B18" s="33"/>
      <c r="C18" s="34"/>
      <c r="D18" s="34"/>
      <c r="E18" s="34"/>
      <c r="F18" s="34"/>
      <c r="G18" s="32"/>
    </row>
    <row r="19" spans="1:10" s="15" customFormat="1" ht="60" customHeight="1" x14ac:dyDescent="0.2">
      <c r="A19" s="37"/>
      <c r="B19" s="37"/>
      <c r="C19" s="37"/>
      <c r="D19" s="37"/>
      <c r="E19" s="37"/>
      <c r="F19" s="37"/>
      <c r="G19" s="37"/>
    </row>
    <row r="20" spans="1:10" s="15" customFormat="1" ht="15.75" hidden="1" x14ac:dyDescent="0.25">
      <c r="A20" s="9" t="s">
        <v>24</v>
      </c>
      <c r="B20" s="37"/>
      <c r="C20" s="37"/>
      <c r="D20" s="37"/>
      <c r="E20" s="37"/>
      <c r="F20" s="37"/>
      <c r="G20" s="37"/>
    </row>
    <row r="21" spans="1:10" s="15" customFormat="1" ht="12.75" hidden="1" x14ac:dyDescent="0.2">
      <c r="A21" s="10" t="s">
        <v>5</v>
      </c>
      <c r="B21" s="10" t="s">
        <v>6</v>
      </c>
      <c r="C21" s="10" t="s">
        <v>7</v>
      </c>
      <c r="D21" s="10"/>
      <c r="E21" s="10"/>
      <c r="F21" s="10"/>
      <c r="G21" s="10" t="s">
        <v>8</v>
      </c>
    </row>
    <row r="22" spans="1:10" s="15" customFormat="1" ht="12.75" hidden="1" x14ac:dyDescent="0.2">
      <c r="A22" s="10"/>
      <c r="B22" s="10"/>
      <c r="C22" s="38" t="s">
        <v>9</v>
      </c>
      <c r="D22" s="39"/>
      <c r="E22" s="38" t="s">
        <v>25</v>
      </c>
      <c r="F22" s="39"/>
      <c r="G22" s="10"/>
    </row>
    <row r="23" spans="1:10" s="15" customFormat="1" ht="12.75" hidden="1" x14ac:dyDescent="0.2">
      <c r="A23" s="10"/>
      <c r="B23" s="10"/>
      <c r="C23" s="40"/>
      <c r="D23" s="41"/>
      <c r="E23" s="40"/>
      <c r="F23" s="41"/>
      <c r="G23" s="10"/>
    </row>
    <row r="24" spans="1:10" s="15" customFormat="1" ht="25.5" hidden="1" x14ac:dyDescent="0.2">
      <c r="A24" s="10"/>
      <c r="B24" s="10"/>
      <c r="C24" s="16" t="s">
        <v>11</v>
      </c>
      <c r="D24" s="16" t="s">
        <v>12</v>
      </c>
      <c r="E24" s="16" t="s">
        <v>11</v>
      </c>
      <c r="F24" s="16" t="s">
        <v>12</v>
      </c>
      <c r="G24" s="10"/>
    </row>
    <row r="25" spans="1:10" s="17" customFormat="1" ht="0.75" hidden="1" customHeight="1" x14ac:dyDescent="0.2">
      <c r="A25" s="42" t="s">
        <v>26</v>
      </c>
      <c r="B25" s="43" t="s">
        <v>27</v>
      </c>
      <c r="C25" s="44"/>
      <c r="D25" s="45"/>
      <c r="E25" s="46"/>
      <c r="F25" s="47">
        <v>5157.0420000000004</v>
      </c>
      <c r="G25" s="48" t="s">
        <v>28</v>
      </c>
    </row>
    <row r="26" spans="1:10" s="15" customFormat="1" ht="36" hidden="1" customHeight="1" x14ac:dyDescent="0.2">
      <c r="A26" s="42" t="s">
        <v>29</v>
      </c>
      <c r="B26" s="46">
        <v>2018</v>
      </c>
      <c r="C26" s="46"/>
      <c r="D26" s="46"/>
      <c r="E26" s="46"/>
      <c r="F26" s="47"/>
      <c r="G26" s="48" t="s">
        <v>30</v>
      </c>
    </row>
    <row r="27" spans="1:10" s="15" customFormat="1" ht="22.5" hidden="1" customHeight="1" x14ac:dyDescent="0.2">
      <c r="A27" s="49"/>
      <c r="B27" s="50"/>
      <c r="C27" s="46"/>
      <c r="D27" s="46"/>
      <c r="E27" s="46"/>
      <c r="F27" s="47"/>
      <c r="G27" s="49"/>
    </row>
    <row r="28" spans="1:10" s="15" customFormat="1" ht="40.5" hidden="1" customHeight="1" x14ac:dyDescent="0.2">
      <c r="A28" s="42"/>
      <c r="B28" s="43"/>
      <c r="C28" s="46"/>
      <c r="D28" s="45"/>
      <c r="E28" s="46"/>
      <c r="F28" s="47"/>
      <c r="G28" s="48"/>
      <c r="J28" s="30"/>
    </row>
    <row r="29" spans="1:10" s="31" customFormat="1" ht="21" hidden="1" customHeight="1" x14ac:dyDescent="0.2">
      <c r="A29" s="51" t="s">
        <v>20</v>
      </c>
      <c r="B29" s="52" t="s">
        <v>24</v>
      </c>
      <c r="C29" s="53">
        <f>+SUM(C24:C28)</f>
        <v>0</v>
      </c>
      <c r="D29" s="53">
        <f>SUM(D21:D28)</f>
        <v>0</v>
      </c>
      <c r="E29" s="53">
        <f>+SUM(E24:E28)</f>
        <v>0</v>
      </c>
      <c r="F29" s="54" t="e">
        <f>#REF!*1.037</f>
        <v>#REF!</v>
      </c>
      <c r="G29" s="55"/>
    </row>
    <row r="30" spans="1:10" s="15" customFormat="1" ht="20.25" hidden="1" customHeight="1" x14ac:dyDescent="0.2">
      <c r="A30" s="37"/>
      <c r="B30" s="37"/>
      <c r="C30" s="37"/>
      <c r="D30" s="37"/>
      <c r="E30" s="37"/>
      <c r="F30" s="37"/>
      <c r="G30" s="37"/>
    </row>
    <row r="31" spans="1:10" s="15" customFormat="1" ht="15.75" hidden="1" x14ac:dyDescent="0.25">
      <c r="A31" s="9" t="s">
        <v>31</v>
      </c>
      <c r="B31" s="37"/>
      <c r="C31" s="37"/>
      <c r="D31" s="37"/>
      <c r="E31" s="37"/>
      <c r="F31" s="56"/>
      <c r="G31" s="57"/>
    </row>
    <row r="32" spans="1:10" s="15" customFormat="1" ht="12.75" hidden="1" x14ac:dyDescent="0.2">
      <c r="A32" s="10" t="s">
        <v>5</v>
      </c>
      <c r="B32" s="10" t="s">
        <v>6</v>
      </c>
      <c r="C32" s="10" t="s">
        <v>7</v>
      </c>
      <c r="D32" s="10"/>
      <c r="E32" s="10"/>
      <c r="F32" s="10"/>
      <c r="G32" s="10" t="s">
        <v>8</v>
      </c>
    </row>
    <row r="33" spans="1:7" s="15" customFormat="1" ht="12.75" hidden="1" x14ac:dyDescent="0.2">
      <c r="A33" s="10"/>
      <c r="B33" s="10"/>
      <c r="C33" s="38" t="s">
        <v>9</v>
      </c>
      <c r="D33" s="39"/>
      <c r="E33" s="38" t="s">
        <v>25</v>
      </c>
      <c r="F33" s="39"/>
      <c r="G33" s="10"/>
    </row>
    <row r="34" spans="1:7" s="15" customFormat="1" ht="12.75" hidden="1" x14ac:dyDescent="0.2">
      <c r="A34" s="10"/>
      <c r="B34" s="10"/>
      <c r="C34" s="40"/>
      <c r="D34" s="41"/>
      <c r="E34" s="40"/>
      <c r="F34" s="41"/>
      <c r="G34" s="10"/>
    </row>
    <row r="35" spans="1:7" s="15" customFormat="1" ht="1.5" hidden="1" customHeight="1" x14ac:dyDescent="0.2">
      <c r="A35" s="10"/>
      <c r="B35" s="10"/>
      <c r="C35" s="16" t="s">
        <v>11</v>
      </c>
      <c r="D35" s="16" t="s">
        <v>12</v>
      </c>
      <c r="E35" s="16" t="s">
        <v>11</v>
      </c>
      <c r="F35" s="16" t="s">
        <v>12</v>
      </c>
      <c r="G35" s="10"/>
    </row>
    <row r="36" spans="1:7" s="17" customFormat="1" ht="53.25" hidden="1" customHeight="1" x14ac:dyDescent="0.2">
      <c r="A36" s="18" t="s">
        <v>26</v>
      </c>
      <c r="B36" s="19" t="s">
        <v>32</v>
      </c>
      <c r="C36" s="20"/>
      <c r="D36" s="21"/>
      <c r="E36" s="16"/>
      <c r="F36" s="22" t="e">
        <f>F29*1.037</f>
        <v>#REF!</v>
      </c>
      <c r="G36" s="58" t="s">
        <v>33</v>
      </c>
    </row>
    <row r="37" spans="1:7" s="31" customFormat="1" ht="18.75" hidden="1" customHeight="1" x14ac:dyDescent="0.2">
      <c r="A37" s="59" t="s">
        <v>20</v>
      </c>
      <c r="B37" s="60" t="s">
        <v>31</v>
      </c>
      <c r="C37" s="61">
        <f>+SUM(C35:C36)</f>
        <v>0</v>
      </c>
      <c r="D37" s="61">
        <f>SUM(D32:D36)</f>
        <v>0</v>
      </c>
      <c r="E37" s="61">
        <f>+SUM(E35:E36)</f>
        <v>0</v>
      </c>
      <c r="F37" s="62" t="e">
        <f>+SUM(F36:F36)</f>
        <v>#REF!</v>
      </c>
      <c r="G37" s="63"/>
    </row>
    <row r="38" spans="1:7" hidden="1" x14ac:dyDescent="0.2">
      <c r="A38" s="59" t="s">
        <v>20</v>
      </c>
      <c r="B38" s="60" t="s">
        <v>34</v>
      </c>
      <c r="C38" s="61">
        <f>+SUM(C36:C37)</f>
        <v>0</v>
      </c>
      <c r="D38" s="61">
        <f>SUM(D33:D37)</f>
        <v>0</v>
      </c>
      <c r="E38" s="61">
        <f>+SUM(E36:E37)</f>
        <v>0</v>
      </c>
      <c r="F38" s="62" t="e">
        <f>F37*1.037</f>
        <v>#REF!</v>
      </c>
      <c r="G38" s="63"/>
    </row>
    <row r="39" spans="1:7" hidden="1" x14ac:dyDescent="0.2">
      <c r="A39" s="59" t="s">
        <v>20</v>
      </c>
      <c r="B39" s="60" t="s">
        <v>35</v>
      </c>
      <c r="C39" s="61">
        <f>+SUM(C37:C38)</f>
        <v>0</v>
      </c>
      <c r="D39" s="61">
        <f>SUM(D34:D38)</f>
        <v>0</v>
      </c>
      <c r="E39" s="61">
        <f>+SUM(E37:E38)</f>
        <v>0</v>
      </c>
      <c r="F39" s="62" t="e">
        <f>F38*1.037</f>
        <v>#REF!</v>
      </c>
      <c r="G39" s="63"/>
    </row>
    <row r="40" spans="1:7" hidden="1" x14ac:dyDescent="0.2">
      <c r="A40" s="59" t="s">
        <v>20</v>
      </c>
      <c r="B40" s="60" t="s">
        <v>4</v>
      </c>
      <c r="C40" s="61"/>
      <c r="D40" s="61"/>
      <c r="E40" s="61"/>
      <c r="F40" s="62" t="e">
        <f>F39*1.037</f>
        <v>#REF!</v>
      </c>
      <c r="G40" s="63"/>
    </row>
    <row r="41" spans="1:7" hidden="1" x14ac:dyDescent="0.2">
      <c r="A41" s="59" t="s">
        <v>20</v>
      </c>
      <c r="B41" s="60" t="s">
        <v>21</v>
      </c>
      <c r="C41" s="61"/>
      <c r="D41" s="61"/>
      <c r="E41" s="61"/>
      <c r="F41" s="62" t="e">
        <f>F40*1.037</f>
        <v>#REF!</v>
      </c>
      <c r="G41" s="65"/>
    </row>
    <row r="42" spans="1:7" ht="21" hidden="1" customHeight="1" x14ac:dyDescent="0.2">
      <c r="A42" s="32"/>
      <c r="B42" s="33"/>
      <c r="C42" s="34"/>
      <c r="D42" s="34"/>
      <c r="E42" s="34"/>
      <c r="F42" s="66"/>
      <c r="G42" s="32"/>
    </row>
    <row r="43" spans="1:7" s="67" customFormat="1" hidden="1" x14ac:dyDescent="0.2">
      <c r="A43" s="32"/>
      <c r="B43" s="33"/>
      <c r="C43" s="34"/>
      <c r="D43" s="34"/>
      <c r="E43" s="34"/>
      <c r="F43" s="66"/>
      <c r="G43" s="32"/>
    </row>
    <row r="44" spans="1:7" s="68" customFormat="1" hidden="1" x14ac:dyDescent="0.2">
      <c r="A44" s="35" t="s">
        <v>22</v>
      </c>
      <c r="B44" s="37"/>
      <c r="C44" s="37"/>
      <c r="D44" s="37"/>
      <c r="E44" s="37"/>
      <c r="F44" s="37"/>
      <c r="G44" s="36" t="s">
        <v>36</v>
      </c>
    </row>
    <row r="45" spans="1:7" hidden="1" x14ac:dyDescent="0.2"/>
    <row r="46" spans="1:7" hidden="1" x14ac:dyDescent="0.2"/>
    <row r="47" spans="1:7" hidden="1" x14ac:dyDescent="0.2"/>
    <row r="48" spans="1:7" ht="39.75" hidden="1" customHeight="1" x14ac:dyDescent="0.2">
      <c r="A48" s="64" t="s">
        <v>23</v>
      </c>
      <c r="C48" s="69" t="s">
        <v>37</v>
      </c>
      <c r="D48" s="69"/>
      <c r="E48" s="69"/>
    </row>
    <row r="49" spans="1:7" ht="38.25" hidden="1" x14ac:dyDescent="0.2">
      <c r="A49" s="42" t="s">
        <v>38</v>
      </c>
      <c r="B49" s="46">
        <v>2018</v>
      </c>
      <c r="C49" s="46"/>
      <c r="D49" s="46"/>
      <c r="E49" s="46"/>
      <c r="F49" s="47">
        <v>375.06787000000003</v>
      </c>
      <c r="G49" s="70" t="s">
        <v>39</v>
      </c>
    </row>
  </sheetData>
  <mergeCells count="22">
    <mergeCell ref="G36:G41"/>
    <mergeCell ref="A32:A35"/>
    <mergeCell ref="B32:B35"/>
    <mergeCell ref="C32:F32"/>
    <mergeCell ref="G32:G35"/>
    <mergeCell ref="C33:D34"/>
    <mergeCell ref="E33:F34"/>
    <mergeCell ref="G10:G13"/>
    <mergeCell ref="A21:A24"/>
    <mergeCell ref="B21:B24"/>
    <mergeCell ref="C21:F21"/>
    <mergeCell ref="G21:G24"/>
    <mergeCell ref="C22:D23"/>
    <mergeCell ref="E22:F23"/>
    <mergeCell ref="A4:G4"/>
    <mergeCell ref="A5:G5"/>
    <mergeCell ref="A7:A9"/>
    <mergeCell ref="B7:B9"/>
    <mergeCell ref="C7:F7"/>
    <mergeCell ref="G7:G9"/>
    <mergeCell ref="C8:D8"/>
    <mergeCell ref="E8:F8"/>
  </mergeCells>
  <pageMargins left="1.1023622047244095" right="0" top="1.1417322834645669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тек.ремонт</vt:lpstr>
      <vt:lpstr>тек.ремонт!Область_печати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2023-05-03T05:50:58Z</dcterms:created>
  <dcterms:modified xsi:type="dcterms:W3CDTF">2023-05-03T05:52:26Z</dcterms:modified>
</cp:coreProperties>
</file>